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\Desktop\Anders\SGH\Regnskab\2016\"/>
    </mc:Choice>
  </mc:AlternateContent>
  <bookViews>
    <workbookView xWindow="0" yWindow="0" windowWidth="19200" windowHeight="1159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 l="1"/>
  <c r="C48" i="1" l="1"/>
  <c r="C26" i="1" l="1"/>
  <c r="C27" i="1" s="1"/>
  <c r="B9" i="1"/>
  <c r="B26" i="1" s="1"/>
  <c r="B27" i="1" l="1"/>
  <c r="B55" i="1"/>
  <c r="C56" i="1" s="1"/>
  <c r="C58" i="1" s="1"/>
</calcChain>
</file>

<file path=xl/sharedStrings.xml><?xml version="1.0" encoding="utf-8"?>
<sst xmlns="http://schemas.openxmlformats.org/spreadsheetml/2006/main" count="53" uniqueCount="52">
  <si>
    <t>Regnskab</t>
  </si>
  <si>
    <t>Budget</t>
  </si>
  <si>
    <t>Indtægter</t>
  </si>
  <si>
    <t>115 Renter</t>
  </si>
  <si>
    <t>120 Andre indtægter</t>
  </si>
  <si>
    <t>Indtægter i alt</t>
  </si>
  <si>
    <t>Udgifter</t>
  </si>
  <si>
    <t>205 Kontorartikler</t>
  </si>
  <si>
    <t>230 Bank og girogebyrer</t>
  </si>
  <si>
    <t>Udgifter i alt</t>
  </si>
  <si>
    <t>Kasse</t>
  </si>
  <si>
    <t>Danske Bank</t>
  </si>
  <si>
    <t>Aktiver i alt</t>
  </si>
  <si>
    <t>PASSIVER</t>
  </si>
  <si>
    <t>AKTIVER</t>
  </si>
  <si>
    <t>Egenkapital</t>
  </si>
  <si>
    <t>Passiver i alt</t>
  </si>
  <si>
    <t>Kontingentopkrævninger samt restancer er kontrolleret. Kasse- og bankbeholdning</t>
  </si>
  <si>
    <t>Hvidovre, den</t>
  </si>
  <si>
    <t>Tina Forhhammer</t>
  </si>
  <si>
    <t>Revisor</t>
  </si>
  <si>
    <t>Regnskabet er godkendt af den øvrige bestyrelse ved</t>
  </si>
  <si>
    <t>Flemming Juel Mikkelsen</t>
  </si>
  <si>
    <t>Formand</t>
  </si>
  <si>
    <t>100 Kontingent (note 1)</t>
  </si>
  <si>
    <t xml:space="preserve">Kasserer                                  Revisor      </t>
  </si>
  <si>
    <t>270 Andre udgifter</t>
  </si>
  <si>
    <t>Overskud</t>
  </si>
  <si>
    <t>Anders Aalund                       Mogens Rieck</t>
  </si>
  <si>
    <t>Året resultat</t>
  </si>
  <si>
    <t>Sammenslutningens regnskab er revideret og fundet korrekt iflg. bilag</t>
  </si>
  <si>
    <t>er efterset og fundet korrekte iflg. bilag.</t>
  </si>
  <si>
    <t>203 Medlemsmøder</t>
  </si>
  <si>
    <t>SGH's 2016 regnskab</t>
  </si>
  <si>
    <r>
      <t>Note 1:</t>
    </r>
    <r>
      <rPr>
        <sz val="11"/>
        <color theme="1"/>
        <rFont val="Calibri"/>
        <family val="2"/>
        <scheme val="minor"/>
      </rPr>
      <t xml:space="preserve"> 18940 kr svarer til 3788 medlemmer. Forskellen op til 4157 skyldes</t>
    </r>
  </si>
  <si>
    <t xml:space="preserve">                3 nye medlemsforeninger med i alt 198 parceller (kontingentfrie i 2016)</t>
  </si>
  <si>
    <t xml:space="preserve">                2 foreninger med i alt 171 parceller er gået i dvale i løbet af 2016</t>
  </si>
  <si>
    <r>
      <t xml:space="preserve">Note 5: </t>
    </r>
    <r>
      <rPr>
        <sz val="11"/>
        <color theme="1"/>
        <rFont val="Calibri"/>
        <family val="2"/>
        <scheme val="minor"/>
      </rPr>
      <t>Redesign af sgh.nu samt gebyr til web host.</t>
    </r>
  </si>
  <si>
    <t>Status pr. 31-12-2016</t>
  </si>
  <si>
    <t>Pr. 01-01-2016</t>
  </si>
  <si>
    <t>Pr. 31-12-2016</t>
  </si>
  <si>
    <r>
      <rPr>
        <u/>
        <sz val="11"/>
        <color theme="1"/>
        <rFont val="Calibri"/>
        <family val="2"/>
        <scheme val="minor"/>
      </rPr>
      <t>Note 6:</t>
    </r>
    <r>
      <rPr>
        <sz val="11"/>
        <color theme="1"/>
        <rFont val="Calibri"/>
        <family val="2"/>
        <scheme val="minor"/>
      </rPr>
      <t xml:space="preserve"> Bestyrelsen består pt kun af 5 medlemmer.</t>
    </r>
  </si>
  <si>
    <t>220 Porto (note 4)</t>
  </si>
  <si>
    <t>240 Medlemsinfo (note 5)</t>
  </si>
  <si>
    <t>250 Tlf.- og kontortilskud (note 6)</t>
  </si>
  <si>
    <r>
      <rPr>
        <u/>
        <sz val="11"/>
        <color theme="1"/>
        <rFont val="Calibri"/>
        <family val="2"/>
        <scheme val="minor"/>
      </rPr>
      <t>Note 4:</t>
    </r>
    <r>
      <rPr>
        <sz val="11"/>
        <color theme="1"/>
        <rFont val="Calibri"/>
        <family val="2"/>
        <scheme val="minor"/>
      </rPr>
      <t xml:space="preserve"> Porto blev brugt til hvervekampagne</t>
    </r>
  </si>
  <si>
    <t>210 Repræsentation og gaver</t>
  </si>
  <si>
    <t>200 Generalforsamling (note 2)</t>
  </si>
  <si>
    <t>201 Bestyrelsesmøder (note 3)</t>
  </si>
  <si>
    <r>
      <t>Note 3:</t>
    </r>
    <r>
      <rPr>
        <sz val="11"/>
        <color theme="1"/>
        <rFont val="Calibri"/>
        <family val="2"/>
        <scheme val="minor"/>
      </rPr>
      <t xml:space="preserve"> Der er afholdt 2 møder til 300 kr og 8 møder til 250 kr. Ingen julemøde afholdt i 2016</t>
    </r>
  </si>
  <si>
    <r>
      <t>Note 2:</t>
    </r>
    <r>
      <rPr>
        <sz val="11"/>
        <color theme="1"/>
        <rFont val="Calibri"/>
        <family val="2"/>
        <scheme val="minor"/>
      </rPr>
      <t xml:space="preserve"> Inkl. vingave til dirigenten der også holdt et foredrag.</t>
    </r>
  </si>
  <si>
    <t>Medlemsantal pr. 31-12-2016: 41 (4157 parceller)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</si>
</sst>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/>
    </xf>
    <xf numFmtId="2" fontId="0" fillId="3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2" fontId="3" fillId="0" borderId="18" xfId="0" applyNumberFormat="1" applyFont="1" applyBorder="1" applyAlignment="1">
      <alignment horizontal="center"/>
    </xf>
    <xf numFmtId="2" fontId="0" fillId="0" borderId="19" xfId="0" applyNumberFormat="1" applyBorder="1"/>
    <xf numFmtId="4" fontId="0" fillId="3" borderId="3" xfId="0" applyNumberFormat="1" applyFill="1" applyBorder="1"/>
    <xf numFmtId="4" fontId="0" fillId="2" borderId="4" xfId="0" applyNumberFormat="1" applyFill="1" applyBorder="1"/>
    <xf numFmtId="4" fontId="0" fillId="3" borderId="1" xfId="0" applyNumberFormat="1" applyFill="1" applyBorder="1"/>
    <xf numFmtId="4" fontId="0" fillId="2" borderId="2" xfId="0" applyNumberFormat="1" applyFill="1" applyBorder="1"/>
    <xf numFmtId="4" fontId="0" fillId="3" borderId="9" xfId="0" applyNumberFormat="1" applyFill="1" applyBorder="1"/>
    <xf numFmtId="4" fontId="0" fillId="2" borderId="10" xfId="0" applyNumberFormat="1" applyFill="1" applyBorder="1"/>
    <xf numFmtId="4" fontId="0" fillId="3" borderId="11" xfId="0" applyNumberFormat="1" applyFill="1" applyBorder="1"/>
    <xf numFmtId="4" fontId="0" fillId="2" borderId="12" xfId="0" applyNumberFormat="1" applyFill="1" applyBorder="1"/>
    <xf numFmtId="4" fontId="2" fillId="3" borderId="14" xfId="0" applyNumberFormat="1" applyFont="1" applyFill="1" applyBorder="1"/>
    <xf numFmtId="4" fontId="2" fillId="2" borderId="15" xfId="0" applyNumberFormat="1" applyFont="1" applyFill="1" applyBorder="1"/>
    <xf numFmtId="4" fontId="0" fillId="3" borderId="16" xfId="0" applyNumberFormat="1" applyFill="1" applyBorder="1"/>
    <xf numFmtId="4" fontId="0" fillId="2" borderId="17" xfId="0" applyNumberFormat="1" applyFill="1" applyBorder="1"/>
    <xf numFmtId="4" fontId="0" fillId="0" borderId="0" xfId="0" applyNumberFormat="1"/>
    <xf numFmtId="4" fontId="0" fillId="0" borderId="19" xfId="0" applyNumberFormat="1" applyBorder="1"/>
    <xf numFmtId="4" fontId="0" fillId="0" borderId="20" xfId="0" applyNumberFormat="1" applyBorder="1"/>
    <xf numFmtId="4" fontId="2" fillId="0" borderId="13" xfId="0" applyNumberFormat="1" applyFont="1" applyBorder="1"/>
    <xf numFmtId="4" fontId="1" fillId="0" borderId="21" xfId="0" applyNumberFormat="1" applyFont="1" applyBorder="1"/>
    <xf numFmtId="0" fontId="0" fillId="0" borderId="0" xfId="0" applyNumberFormat="1" applyFont="1"/>
    <xf numFmtId="4" fontId="0" fillId="3" borderId="22" xfId="0" applyNumberFormat="1" applyFill="1" applyBorder="1"/>
    <xf numFmtId="4" fontId="0" fillId="2" borderId="23" xfId="0" applyNumberFormat="1" applyFill="1" applyBorder="1"/>
    <xf numFmtId="4" fontId="2" fillId="3" borderId="22" xfId="0" applyNumberFormat="1" applyFont="1" applyFill="1" applyBorder="1"/>
    <xf numFmtId="4" fontId="2" fillId="2" borderId="24" xfId="0" applyNumberFormat="1" applyFont="1" applyFill="1" applyBorder="1"/>
    <xf numFmtId="4" fontId="2" fillId="0" borderId="0" xfId="0" applyNumberFormat="1" applyFont="1" applyFill="1" applyBorder="1"/>
    <xf numFmtId="4" fontId="0" fillId="2" borderId="22" xfId="0" applyNumberFormat="1" applyFill="1" applyBorder="1"/>
    <xf numFmtId="4" fontId="2" fillId="2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zoomScaleNormal="100" workbookViewId="0">
      <selection activeCell="A4" sqref="A4"/>
    </sheetView>
  </sheetViews>
  <sheetFormatPr defaultRowHeight="15" x14ac:dyDescent="0.25"/>
  <cols>
    <col min="1" max="1" width="51.5703125" style="2" customWidth="1"/>
    <col min="2" max="3" width="11.7109375" style="1" customWidth="1"/>
  </cols>
  <sheetData>
    <row r="1" spans="1:3" ht="15.75" thickBot="1" x14ac:dyDescent="0.3"/>
    <row r="2" spans="1:3" ht="24.75" customHeight="1" thickTop="1" thickBot="1" x14ac:dyDescent="0.35">
      <c r="A2" s="13" t="s">
        <v>33</v>
      </c>
      <c r="B2" s="6" t="s">
        <v>0</v>
      </c>
      <c r="C2" s="7" t="s">
        <v>1</v>
      </c>
    </row>
    <row r="3" spans="1:3" ht="21" customHeight="1" thickBot="1" x14ac:dyDescent="0.3">
      <c r="A3" s="2" t="s">
        <v>51</v>
      </c>
      <c r="B3" s="8">
        <v>2016</v>
      </c>
      <c r="C3" s="9">
        <v>2016</v>
      </c>
    </row>
    <row r="4" spans="1:3" ht="15.75" x14ac:dyDescent="0.25">
      <c r="A4" s="12" t="s">
        <v>2</v>
      </c>
      <c r="B4" s="18"/>
      <c r="C4" s="19"/>
    </row>
    <row r="5" spans="1:3" x14ac:dyDescent="0.25">
      <c r="A5" s="2" t="s">
        <v>24</v>
      </c>
      <c r="B5" s="18">
        <v>18940</v>
      </c>
      <c r="C5" s="19">
        <v>21000</v>
      </c>
    </row>
    <row r="6" spans="1:3" x14ac:dyDescent="0.25">
      <c r="A6" s="2" t="s">
        <v>3</v>
      </c>
      <c r="B6" s="18">
        <v>0</v>
      </c>
      <c r="C6" s="19">
        <v>0</v>
      </c>
    </row>
    <row r="7" spans="1:3" ht="15.75" thickBot="1" x14ac:dyDescent="0.3">
      <c r="A7" s="2" t="s">
        <v>4</v>
      </c>
      <c r="B7" s="20">
        <v>0</v>
      </c>
      <c r="C7" s="21">
        <v>0</v>
      </c>
    </row>
    <row r="8" spans="1:3" x14ac:dyDescent="0.25">
      <c r="B8" s="22"/>
      <c r="C8" s="23"/>
    </row>
    <row r="9" spans="1:3" ht="16.5" thickBot="1" x14ac:dyDescent="0.3">
      <c r="A9" s="11" t="s">
        <v>5</v>
      </c>
      <c r="B9" s="24">
        <f>SUM(B5:B7)</f>
        <v>18940</v>
      </c>
      <c r="C9" s="25">
        <v>21000</v>
      </c>
    </row>
    <row r="10" spans="1:3" ht="15.75" thickTop="1" x14ac:dyDescent="0.25">
      <c r="B10" s="16"/>
      <c r="C10" s="17"/>
    </row>
    <row r="11" spans="1:3" ht="15.75" x14ac:dyDescent="0.25">
      <c r="A11" s="12" t="s">
        <v>6</v>
      </c>
      <c r="B11" s="18"/>
      <c r="C11" s="19"/>
    </row>
    <row r="12" spans="1:3" x14ac:dyDescent="0.25">
      <c r="B12" s="18"/>
      <c r="C12" s="19"/>
    </row>
    <row r="13" spans="1:3" x14ac:dyDescent="0.25">
      <c r="A13" s="2" t="s">
        <v>47</v>
      </c>
      <c r="B13" s="18">
        <v>1908.19</v>
      </c>
      <c r="C13" s="19">
        <v>1200</v>
      </c>
    </row>
    <row r="14" spans="1:3" x14ac:dyDescent="0.25">
      <c r="A14" s="2" t="s">
        <v>48</v>
      </c>
      <c r="B14" s="18">
        <v>2600</v>
      </c>
      <c r="C14" s="19">
        <v>6500</v>
      </c>
    </row>
    <row r="15" spans="1:3" x14ac:dyDescent="0.25">
      <c r="A15" s="2" t="s">
        <v>32</v>
      </c>
      <c r="B15" s="18">
        <v>1285.54</v>
      </c>
      <c r="C15" s="19">
        <v>2500</v>
      </c>
    </row>
    <row r="16" spans="1:3" x14ac:dyDescent="0.25">
      <c r="A16" s="2" t="s">
        <v>7</v>
      </c>
      <c r="B16" s="18">
        <v>0</v>
      </c>
      <c r="C16" s="19">
        <v>100</v>
      </c>
    </row>
    <row r="17" spans="1:3" x14ac:dyDescent="0.25">
      <c r="A17" s="2" t="s">
        <v>46</v>
      </c>
      <c r="B17" s="18">
        <v>210</v>
      </c>
      <c r="C17" s="19">
        <v>500</v>
      </c>
    </row>
    <row r="18" spans="1:3" x14ac:dyDescent="0.25">
      <c r="A18" s="2" t="s">
        <v>42</v>
      </c>
      <c r="B18" s="18">
        <v>615</v>
      </c>
      <c r="C18" s="19">
        <v>400</v>
      </c>
    </row>
    <row r="19" spans="1:3" x14ac:dyDescent="0.25">
      <c r="A19" s="2" t="s">
        <v>8</v>
      </c>
      <c r="B19" s="18">
        <v>300</v>
      </c>
      <c r="C19" s="19">
        <v>400</v>
      </c>
    </row>
    <row r="20" spans="1:3" x14ac:dyDescent="0.25">
      <c r="A20" s="2" t="s">
        <v>43</v>
      </c>
      <c r="B20" s="18">
        <v>5487</v>
      </c>
      <c r="C20" s="19">
        <v>7000</v>
      </c>
    </row>
    <row r="21" spans="1:3" x14ac:dyDescent="0.25">
      <c r="A21" s="2" t="s">
        <v>44</v>
      </c>
      <c r="B21" s="18">
        <v>4900</v>
      </c>
      <c r="C21" s="19">
        <v>5600</v>
      </c>
    </row>
    <row r="22" spans="1:3" ht="15.75" thickBot="1" x14ac:dyDescent="0.3">
      <c r="A22" s="2" t="s">
        <v>26</v>
      </c>
      <c r="B22" s="26">
        <v>0</v>
      </c>
      <c r="C22" s="27">
        <v>0</v>
      </c>
    </row>
    <row r="23" spans="1:3" ht="15.75" thickTop="1" x14ac:dyDescent="0.25">
      <c r="B23" s="34">
        <v>0</v>
      </c>
      <c r="C23" s="35"/>
    </row>
    <row r="24" spans="1:3" ht="16.5" thickBot="1" x14ac:dyDescent="0.3">
      <c r="A24" s="11" t="s">
        <v>9</v>
      </c>
      <c r="B24" s="24">
        <f>SUM(B11:B23)</f>
        <v>17305.73</v>
      </c>
      <c r="C24" s="25">
        <f>SUM(C11:C22)</f>
        <v>24200</v>
      </c>
    </row>
    <row r="25" spans="1:3" ht="16.5" thickTop="1" x14ac:dyDescent="0.25">
      <c r="A25" s="11"/>
      <c r="B25" s="36"/>
      <c r="C25" s="37"/>
    </row>
    <row r="26" spans="1:3" x14ac:dyDescent="0.25">
      <c r="A26" s="2" t="s">
        <v>29</v>
      </c>
      <c r="B26" s="34">
        <f>B9-B24</f>
        <v>1634.2700000000004</v>
      </c>
      <c r="C26" s="39">
        <f>C9-C24</f>
        <v>-3200</v>
      </c>
    </row>
    <row r="27" spans="1:3" ht="16.5" thickBot="1" x14ac:dyDescent="0.3">
      <c r="A27" s="11"/>
      <c r="B27" s="24">
        <f>SUM(B24:B26)</f>
        <v>18940</v>
      </c>
      <c r="C27" s="40">
        <f>SUM(C24:C26)</f>
        <v>21000</v>
      </c>
    </row>
    <row r="28" spans="1:3" ht="16.5" thickTop="1" x14ac:dyDescent="0.25">
      <c r="A28" s="11"/>
      <c r="B28" s="38"/>
      <c r="C28" s="38"/>
    </row>
    <row r="29" spans="1:3" x14ac:dyDescent="0.25">
      <c r="A29" s="3" t="s">
        <v>34</v>
      </c>
    </row>
    <row r="30" spans="1:3" x14ac:dyDescent="0.25">
      <c r="A30" s="33" t="s">
        <v>35</v>
      </c>
    </row>
    <row r="31" spans="1:3" x14ac:dyDescent="0.25">
      <c r="A31" s="33" t="s">
        <v>36</v>
      </c>
    </row>
    <row r="32" spans="1:3" x14ac:dyDescent="0.25">
      <c r="A32" s="3" t="s">
        <v>50</v>
      </c>
    </row>
    <row r="33" spans="1:3" x14ac:dyDescent="0.25">
      <c r="A33" s="3" t="s">
        <v>49</v>
      </c>
    </row>
    <row r="34" spans="1:3" x14ac:dyDescent="0.25">
      <c r="A34" s="33" t="s">
        <v>45</v>
      </c>
    </row>
    <row r="35" spans="1:3" x14ac:dyDescent="0.25">
      <c r="A35" s="3" t="s">
        <v>37</v>
      </c>
    </row>
    <row r="36" spans="1:3" ht="16.5" customHeight="1" x14ac:dyDescent="0.25">
      <c r="A36" s="33" t="s">
        <v>41</v>
      </c>
    </row>
    <row r="37" spans="1:3" ht="16.5" customHeight="1" x14ac:dyDescent="0.25">
      <c r="A37" s="3"/>
    </row>
    <row r="38" spans="1:3" ht="16.5" customHeight="1" x14ac:dyDescent="0.25">
      <c r="A38" s="3"/>
    </row>
    <row r="39" spans="1:3" ht="16.5" customHeight="1" x14ac:dyDescent="0.25">
      <c r="A39" s="3"/>
    </row>
    <row r="40" spans="1:3" ht="15.75" thickBot="1" x14ac:dyDescent="0.3"/>
    <row r="41" spans="1:3" ht="16.5" thickTop="1" x14ac:dyDescent="0.25">
      <c r="A41" s="11" t="s">
        <v>38</v>
      </c>
      <c r="C41" s="14" t="s">
        <v>0</v>
      </c>
    </row>
    <row r="42" spans="1:3" x14ac:dyDescent="0.25">
      <c r="C42" s="15"/>
    </row>
    <row r="43" spans="1:3" ht="15.75" x14ac:dyDescent="0.25">
      <c r="A43" s="11" t="s">
        <v>14</v>
      </c>
      <c r="C43" s="15"/>
    </row>
    <row r="44" spans="1:3" x14ac:dyDescent="0.25">
      <c r="C44" s="15"/>
    </row>
    <row r="45" spans="1:3" x14ac:dyDescent="0.25">
      <c r="A45" s="2" t="s">
        <v>10</v>
      </c>
      <c r="B45" s="28"/>
      <c r="C45" s="29">
        <v>120</v>
      </c>
    </row>
    <row r="46" spans="1:3" x14ac:dyDescent="0.25">
      <c r="A46" s="2" t="s">
        <v>11</v>
      </c>
      <c r="B46" s="28"/>
      <c r="C46" s="30">
        <v>18729.240000000002</v>
      </c>
    </row>
    <row r="47" spans="1:3" x14ac:dyDescent="0.25">
      <c r="B47" s="28"/>
      <c r="C47" s="29"/>
    </row>
    <row r="48" spans="1:3" ht="15.75" thickBot="1" x14ac:dyDescent="0.3">
      <c r="A48" s="10" t="s">
        <v>12</v>
      </c>
      <c r="B48" s="28"/>
      <c r="C48" s="31">
        <f>SUM(C45:C47)</f>
        <v>18849.240000000002</v>
      </c>
    </row>
    <row r="49" spans="1:3" ht="15.75" thickTop="1" x14ac:dyDescent="0.25">
      <c r="B49" s="28"/>
      <c r="C49" s="29"/>
    </row>
    <row r="50" spans="1:3" x14ac:dyDescent="0.25">
      <c r="B50" s="28"/>
      <c r="C50" s="29"/>
    </row>
    <row r="51" spans="1:3" ht="15.75" x14ac:dyDescent="0.25">
      <c r="A51" s="11" t="s">
        <v>13</v>
      </c>
      <c r="B51" s="28"/>
      <c r="C51" s="29"/>
    </row>
    <row r="52" spans="1:3" x14ac:dyDescent="0.25">
      <c r="B52" s="28"/>
      <c r="C52" s="29"/>
    </row>
    <row r="53" spans="1:3" x14ac:dyDescent="0.25">
      <c r="A53" s="5" t="s">
        <v>15</v>
      </c>
      <c r="B53" s="28"/>
      <c r="C53" s="29"/>
    </row>
    <row r="54" spans="1:3" x14ac:dyDescent="0.25">
      <c r="A54" s="4" t="s">
        <v>39</v>
      </c>
      <c r="B54" s="28">
        <v>17214.97</v>
      </c>
      <c r="C54" s="29"/>
    </row>
    <row r="55" spans="1:3" x14ac:dyDescent="0.25">
      <c r="A55" s="4" t="s">
        <v>27</v>
      </c>
      <c r="B55" s="32">
        <f>B26</f>
        <v>1634.2700000000004</v>
      </c>
      <c r="C55" s="29"/>
    </row>
    <row r="56" spans="1:3" x14ac:dyDescent="0.25">
      <c r="A56" s="4" t="s">
        <v>40</v>
      </c>
      <c r="B56" s="28"/>
      <c r="C56" s="30">
        <f>B54+B55</f>
        <v>18849.240000000002</v>
      </c>
    </row>
    <row r="57" spans="1:3" x14ac:dyDescent="0.25">
      <c r="B57" s="28"/>
      <c r="C57" s="29"/>
    </row>
    <row r="58" spans="1:3" ht="16.5" thickBot="1" x14ac:dyDescent="0.3">
      <c r="A58" s="11" t="s">
        <v>16</v>
      </c>
      <c r="B58" s="28"/>
      <c r="C58" s="31">
        <f>C56</f>
        <v>18849.240000000002</v>
      </c>
    </row>
    <row r="59" spans="1:3" ht="15.75" thickTop="1" x14ac:dyDescent="0.25">
      <c r="A59" s="4"/>
    </row>
    <row r="61" spans="1:3" x14ac:dyDescent="0.25">
      <c r="A61" s="3"/>
    </row>
    <row r="62" spans="1:3" x14ac:dyDescent="0.25">
      <c r="A62" s="2" t="s">
        <v>30</v>
      </c>
    </row>
    <row r="63" spans="1:3" x14ac:dyDescent="0.25">
      <c r="A63" s="2" t="s">
        <v>17</v>
      </c>
    </row>
    <row r="64" spans="1:3" x14ac:dyDescent="0.25">
      <c r="A64" s="2" t="s">
        <v>31</v>
      </c>
    </row>
    <row r="67" spans="1:2" x14ac:dyDescent="0.25">
      <c r="A67" s="2" t="s">
        <v>18</v>
      </c>
    </row>
    <row r="72" spans="1:2" x14ac:dyDescent="0.25">
      <c r="A72" s="2" t="s">
        <v>28</v>
      </c>
      <c r="B72" s="1" t="s">
        <v>19</v>
      </c>
    </row>
    <row r="73" spans="1:2" x14ac:dyDescent="0.25">
      <c r="A73" s="2" t="s">
        <v>25</v>
      </c>
      <c r="B73" s="1" t="s">
        <v>20</v>
      </c>
    </row>
    <row r="77" spans="1:2" x14ac:dyDescent="0.25">
      <c r="A77" s="2" t="s">
        <v>21</v>
      </c>
    </row>
    <row r="82" spans="1:1" x14ac:dyDescent="0.25">
      <c r="A82" s="2" t="s">
        <v>22</v>
      </c>
    </row>
    <row r="83" spans="1:1" x14ac:dyDescent="0.25">
      <c r="A83" s="2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 </oddHead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Aalund</dc:creator>
  <cp:lastModifiedBy>Anders Aalund</cp:lastModifiedBy>
  <cp:lastPrinted>2017-01-09T16:28:59Z</cp:lastPrinted>
  <dcterms:created xsi:type="dcterms:W3CDTF">2013-12-12T15:52:03Z</dcterms:created>
  <dcterms:modified xsi:type="dcterms:W3CDTF">2017-01-15T14:54:24Z</dcterms:modified>
</cp:coreProperties>
</file>