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ers\Desktop\Anders\SGH\Regnskab\2017\"/>
    </mc:Choice>
  </mc:AlternateContent>
  <bookViews>
    <workbookView xWindow="0" yWindow="0" windowWidth="19200" windowHeight="11595"/>
  </bookViews>
  <sheets>
    <sheet name="Ark1" sheetId="1" r:id="rId1"/>
  </sheets>
  <definedNames>
    <definedName name="_xlnm.Print_Area" localSheetId="0">'Ark1'!$A$1:$I$82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24" i="1" l="1"/>
  <c r="C24" i="1" l="1"/>
  <c r="C47" i="1" l="1"/>
  <c r="C26" i="1" l="1"/>
  <c r="C27" i="1" s="1"/>
  <c r="B9" i="1"/>
  <c r="B26" i="1" s="1"/>
  <c r="B27" i="1" l="1"/>
  <c r="B54" i="1"/>
  <c r="C55" i="1" l="1"/>
  <c r="C57" i="1" s="1"/>
</calcChain>
</file>

<file path=xl/sharedStrings.xml><?xml version="1.0" encoding="utf-8"?>
<sst xmlns="http://schemas.openxmlformats.org/spreadsheetml/2006/main" count="52" uniqueCount="51">
  <si>
    <t>Regnskab</t>
  </si>
  <si>
    <t>Budget</t>
  </si>
  <si>
    <t>Indtægter</t>
  </si>
  <si>
    <t>115 Renter</t>
  </si>
  <si>
    <t>120 Andre indtægter</t>
  </si>
  <si>
    <t>Indtægter i alt</t>
  </si>
  <si>
    <t>Udgifter</t>
  </si>
  <si>
    <t>205 Kontorartikler</t>
  </si>
  <si>
    <t>230 Bank og girogebyrer</t>
  </si>
  <si>
    <t>Udgifter i alt</t>
  </si>
  <si>
    <t>Kasse</t>
  </si>
  <si>
    <t>Danske Bank</t>
  </si>
  <si>
    <t>Aktiver i alt</t>
  </si>
  <si>
    <t>PASSIVER</t>
  </si>
  <si>
    <t>AKTIVER</t>
  </si>
  <si>
    <t>Egenkapital</t>
  </si>
  <si>
    <t>Passiver i alt</t>
  </si>
  <si>
    <t>Kontingentopkrævninger samt restancer er kontrolleret. Kasse- og bankbeholdning</t>
  </si>
  <si>
    <t>Hvidovre, den</t>
  </si>
  <si>
    <t>Regnskabet er godkendt af den øvrige bestyrelse ved</t>
  </si>
  <si>
    <t>Flemming Juel Mikkelsen</t>
  </si>
  <si>
    <t>Formand</t>
  </si>
  <si>
    <t>100 Kontingent (note 1)</t>
  </si>
  <si>
    <t xml:space="preserve">Kasserer                                  Revisor      </t>
  </si>
  <si>
    <t>270 Andre udgifter</t>
  </si>
  <si>
    <t>Året resultat</t>
  </si>
  <si>
    <t>Sammenslutningens regnskab er revideret og fundet korrekt iflg. bilag</t>
  </si>
  <si>
    <t>er efterset og fundet korrekte iflg. bilag.</t>
  </si>
  <si>
    <t>203 Medlemsmøder</t>
  </si>
  <si>
    <t>210 Repræsentation og gaver</t>
  </si>
  <si>
    <t>200 Generalforsamling (note 2)</t>
  </si>
  <si>
    <t>201 Bestyrelsesmøder (note 3)</t>
  </si>
  <si>
    <t>SGH's 2017 regnskab</t>
  </si>
  <si>
    <t>Pr. 01-01-2017</t>
  </si>
  <si>
    <t>Pr. 31-12-2017</t>
  </si>
  <si>
    <t>Status pr. 31-12-2017</t>
  </si>
  <si>
    <t>Årets resultat</t>
  </si>
  <si>
    <t>Medlemsantal pr. 31-12-2017: 38 (3900 parceller)</t>
  </si>
  <si>
    <t xml:space="preserve">                1 forening med i alt 87 parceller er gået i dvale i løbet af 2017</t>
  </si>
  <si>
    <r>
      <t>Note 2:</t>
    </r>
    <r>
      <rPr>
        <sz val="11"/>
        <color theme="1"/>
        <rFont val="Calibri"/>
        <family val="2"/>
        <scheme val="minor"/>
      </rPr>
      <t xml:space="preserve"> Inkl. vingave til dirigenten der også holdt et foredrag,</t>
    </r>
  </si>
  <si>
    <r>
      <t>Note 3:</t>
    </r>
    <r>
      <rPr>
        <sz val="11"/>
        <color theme="1"/>
        <rFont val="Calibri"/>
        <family val="2"/>
        <scheme val="minor"/>
      </rPr>
      <t xml:space="preserve"> Der er afholdt 6 møder á 250 kr. Julemødet androg 2074 kr.</t>
    </r>
  </si>
  <si>
    <t>220 Porto</t>
  </si>
  <si>
    <t>240 Medlemsinfo (note 4)</t>
  </si>
  <si>
    <r>
      <t xml:space="preserve">Note 4: </t>
    </r>
    <r>
      <rPr>
        <sz val="11"/>
        <color theme="1"/>
        <rFont val="Calibri"/>
        <family val="2"/>
        <scheme val="minor"/>
      </rPr>
      <t>2 annoncer i Hvidovre Avis ifm valgmøde</t>
    </r>
  </si>
  <si>
    <t>Anders Aalund                       Tina Forhhammer</t>
  </si>
  <si>
    <t>Revisorsuppleant</t>
  </si>
  <si>
    <t>Bent Løwe</t>
  </si>
  <si>
    <r>
      <t>Note 1:</t>
    </r>
    <r>
      <rPr>
        <sz val="11"/>
        <color theme="1"/>
        <rFont val="Calibri"/>
        <family val="2"/>
        <scheme val="minor"/>
      </rPr>
      <t xml:space="preserve"> 19065 kr. svarer til 3813 medlemmer. Forskellen op til 3900 skyldes</t>
    </r>
  </si>
  <si>
    <r>
      <rPr>
        <u/>
        <sz val="11"/>
        <color theme="1"/>
        <rFont val="Calibri"/>
        <family val="2"/>
        <scheme val="minor"/>
      </rPr>
      <t>Note 5:</t>
    </r>
    <r>
      <rPr>
        <sz val="11"/>
        <color theme="1"/>
        <rFont val="Calibri"/>
        <family val="2"/>
        <scheme val="minor"/>
      </rPr>
      <t xml:space="preserve"> Bestyrelsen består pt kun af 6 medlemmer.</t>
    </r>
  </si>
  <si>
    <t>250 Tlf.- og kontortilskud (note 5)</t>
  </si>
  <si>
    <r>
      <t xml:space="preserve">               s</t>
    </r>
    <r>
      <rPr>
        <sz val="11"/>
        <color theme="1"/>
        <rFont val="Calibri"/>
        <family val="2"/>
        <scheme val="minor"/>
      </rPr>
      <t>amt vingaver til 3 tidligere bestyrelsesmedlemmer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</si>
</sst>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0" fontId="0" fillId="0" borderId="0" xfId="0" applyNumberFormat="1"/>
    <xf numFmtId="0" fontId="1" fillId="0" borderId="0" xfId="0" applyNumberFormat="1" applyFont="1"/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 horizontal="left"/>
    </xf>
    <xf numFmtId="2" fontId="0" fillId="3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2" fontId="3" fillId="0" borderId="18" xfId="0" applyNumberFormat="1" applyFont="1" applyBorder="1" applyAlignment="1">
      <alignment horizontal="center"/>
    </xf>
    <xf numFmtId="2" fontId="0" fillId="0" borderId="19" xfId="0" applyNumberFormat="1" applyBorder="1"/>
    <xf numFmtId="4" fontId="0" fillId="3" borderId="3" xfId="0" applyNumberFormat="1" applyFill="1" applyBorder="1"/>
    <xf numFmtId="4" fontId="0" fillId="2" borderId="4" xfId="0" applyNumberFormat="1" applyFill="1" applyBorder="1"/>
    <xf numFmtId="4" fontId="0" fillId="3" borderId="1" xfId="0" applyNumberFormat="1" applyFill="1" applyBorder="1"/>
    <xf numFmtId="4" fontId="0" fillId="2" borderId="2" xfId="0" applyNumberFormat="1" applyFill="1" applyBorder="1"/>
    <xf numFmtId="4" fontId="0" fillId="3" borderId="9" xfId="0" applyNumberFormat="1" applyFill="1" applyBorder="1"/>
    <xf numFmtId="4" fontId="0" fillId="2" borderId="10" xfId="0" applyNumberFormat="1" applyFill="1" applyBorder="1"/>
    <xf numFmtId="4" fontId="0" fillId="3" borderId="11" xfId="0" applyNumberFormat="1" applyFill="1" applyBorder="1"/>
    <xf numFmtId="4" fontId="0" fillId="2" borderId="12" xfId="0" applyNumberFormat="1" applyFill="1" applyBorder="1"/>
    <xf numFmtId="4" fontId="2" fillId="3" borderId="14" xfId="0" applyNumberFormat="1" applyFont="1" applyFill="1" applyBorder="1"/>
    <xf numFmtId="4" fontId="2" fillId="2" borderId="15" xfId="0" applyNumberFormat="1" applyFont="1" applyFill="1" applyBorder="1"/>
    <xf numFmtId="4" fontId="0" fillId="3" borderId="16" xfId="0" applyNumberFormat="1" applyFill="1" applyBorder="1"/>
    <xf numFmtId="4" fontId="0" fillId="2" borderId="17" xfId="0" applyNumberFormat="1" applyFill="1" applyBorder="1"/>
    <xf numFmtId="4" fontId="0" fillId="0" borderId="0" xfId="0" applyNumberFormat="1"/>
    <xf numFmtId="4" fontId="0" fillId="0" borderId="19" xfId="0" applyNumberFormat="1" applyBorder="1"/>
    <xf numFmtId="4" fontId="0" fillId="0" borderId="20" xfId="0" applyNumberFormat="1" applyBorder="1"/>
    <xf numFmtId="4" fontId="2" fillId="0" borderId="13" xfId="0" applyNumberFormat="1" applyFont="1" applyBorder="1"/>
    <xf numFmtId="4" fontId="1" fillId="0" borderId="21" xfId="0" applyNumberFormat="1" applyFont="1" applyBorder="1"/>
    <xf numFmtId="0" fontId="0" fillId="0" borderId="0" xfId="0" applyNumberFormat="1" applyFont="1"/>
    <xf numFmtId="4" fontId="0" fillId="3" borderId="22" xfId="0" applyNumberFormat="1" applyFill="1" applyBorder="1"/>
    <xf numFmtId="4" fontId="0" fillId="2" borderId="23" xfId="0" applyNumberFormat="1" applyFill="1" applyBorder="1"/>
    <xf numFmtId="4" fontId="2" fillId="3" borderId="22" xfId="0" applyNumberFormat="1" applyFont="1" applyFill="1" applyBorder="1"/>
    <xf numFmtId="4" fontId="2" fillId="2" borderId="24" xfId="0" applyNumberFormat="1" applyFont="1" applyFill="1" applyBorder="1"/>
    <xf numFmtId="4" fontId="2" fillId="0" borderId="0" xfId="0" applyNumberFormat="1" applyFont="1" applyFill="1" applyBorder="1"/>
    <xf numFmtId="4" fontId="0" fillId="2" borderId="22" xfId="0" applyNumberFormat="1" applyFill="1" applyBorder="1"/>
    <xf numFmtId="4" fontId="2" fillId="2" borderId="1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abSelected="1" topLeftCell="A34" zoomScaleNormal="100" workbookViewId="0">
      <selection activeCell="F35" sqref="F35"/>
    </sheetView>
  </sheetViews>
  <sheetFormatPr defaultRowHeight="15" x14ac:dyDescent="0.25"/>
  <cols>
    <col min="1" max="1" width="51.5703125" style="2" customWidth="1"/>
    <col min="2" max="3" width="11.7109375" style="1" customWidth="1"/>
  </cols>
  <sheetData>
    <row r="1" spans="1:3" ht="15.75" thickBot="1" x14ac:dyDescent="0.3"/>
    <row r="2" spans="1:3" ht="24.75" customHeight="1" thickTop="1" thickBot="1" x14ac:dyDescent="0.35">
      <c r="A2" s="13" t="s">
        <v>32</v>
      </c>
      <c r="B2" s="6" t="s">
        <v>0</v>
      </c>
      <c r="C2" s="7" t="s">
        <v>1</v>
      </c>
    </row>
    <row r="3" spans="1:3" ht="21" customHeight="1" thickBot="1" x14ac:dyDescent="0.3">
      <c r="A3" s="2" t="s">
        <v>37</v>
      </c>
      <c r="B3" s="8">
        <v>2017</v>
      </c>
      <c r="C3" s="9">
        <v>2017</v>
      </c>
    </row>
    <row r="4" spans="1:3" ht="15.75" x14ac:dyDescent="0.25">
      <c r="A4" s="12" t="s">
        <v>2</v>
      </c>
      <c r="B4" s="18"/>
      <c r="C4" s="19"/>
    </row>
    <row r="5" spans="1:3" x14ac:dyDescent="0.25">
      <c r="A5" s="2" t="s">
        <v>22</v>
      </c>
      <c r="B5" s="18">
        <v>19065</v>
      </c>
      <c r="C5" s="19">
        <v>21000</v>
      </c>
    </row>
    <row r="6" spans="1:3" x14ac:dyDescent="0.25">
      <c r="A6" s="2" t="s">
        <v>3</v>
      </c>
      <c r="B6" s="18">
        <v>0</v>
      </c>
      <c r="C6" s="19">
        <v>0</v>
      </c>
    </row>
    <row r="7" spans="1:3" ht="15.75" thickBot="1" x14ac:dyDescent="0.3">
      <c r="A7" s="2" t="s">
        <v>4</v>
      </c>
      <c r="B7" s="20">
        <v>0</v>
      </c>
      <c r="C7" s="21">
        <v>0</v>
      </c>
    </row>
    <row r="8" spans="1:3" x14ac:dyDescent="0.25">
      <c r="B8" s="22"/>
      <c r="C8" s="23"/>
    </row>
    <row r="9" spans="1:3" ht="16.5" thickBot="1" x14ac:dyDescent="0.3">
      <c r="A9" s="11" t="s">
        <v>5</v>
      </c>
      <c r="B9" s="24">
        <f>SUM(B5:B7)</f>
        <v>19065</v>
      </c>
      <c r="C9" s="25">
        <f>SUM(C4:C7)</f>
        <v>21000</v>
      </c>
    </row>
    <row r="10" spans="1:3" ht="15.75" thickTop="1" x14ac:dyDescent="0.25">
      <c r="B10" s="16"/>
      <c r="C10" s="17"/>
    </row>
    <row r="11" spans="1:3" ht="16.5" thickTop="1" x14ac:dyDescent="0.25">
      <c r="A11" s="12" t="s">
        <v>6</v>
      </c>
      <c r="B11" s="18"/>
      <c r="C11" s="19"/>
    </row>
    <row r="12" spans="1:3" x14ac:dyDescent="0.25">
      <c r="B12" s="18"/>
      <c r="C12" s="19"/>
    </row>
    <row r="13" spans="1:3" x14ac:dyDescent="0.25">
      <c r="A13" s="2" t="s">
        <v>30</v>
      </c>
      <c r="B13" s="18">
        <v>2352</v>
      </c>
      <c r="C13" s="19">
        <v>1200</v>
      </c>
    </row>
    <row r="14" spans="1:3" x14ac:dyDescent="0.25">
      <c r="A14" s="2" t="s">
        <v>31</v>
      </c>
      <c r="B14" s="18">
        <v>3574</v>
      </c>
      <c r="C14" s="19">
        <v>6500</v>
      </c>
    </row>
    <row r="15" spans="1:3" x14ac:dyDescent="0.25">
      <c r="A15" s="2" t="s">
        <v>28</v>
      </c>
      <c r="B15" s="18">
        <v>405</v>
      </c>
      <c r="C15" s="19">
        <v>2500</v>
      </c>
    </row>
    <row r="16" spans="1:3" x14ac:dyDescent="0.25">
      <c r="A16" s="2" t="s">
        <v>7</v>
      </c>
      <c r="B16" s="18">
        <v>0</v>
      </c>
      <c r="C16" s="19">
        <v>100</v>
      </c>
    </row>
    <row r="17" spans="1:3" x14ac:dyDescent="0.25">
      <c r="A17" s="2" t="s">
        <v>29</v>
      </c>
      <c r="B17" s="18">
        <v>200</v>
      </c>
      <c r="C17" s="19">
        <v>500</v>
      </c>
    </row>
    <row r="18" spans="1:3" x14ac:dyDescent="0.25">
      <c r="A18" s="2" t="s">
        <v>41</v>
      </c>
      <c r="B18" s="18">
        <v>0</v>
      </c>
      <c r="C18" s="19">
        <v>400</v>
      </c>
    </row>
    <row r="19" spans="1:3" x14ac:dyDescent="0.25">
      <c r="A19" s="2" t="s">
        <v>8</v>
      </c>
      <c r="B19" s="18">
        <v>279</v>
      </c>
      <c r="C19" s="19">
        <v>400</v>
      </c>
    </row>
    <row r="20" spans="1:3" x14ac:dyDescent="0.25">
      <c r="A20" s="2" t="s">
        <v>42</v>
      </c>
      <c r="B20" s="18">
        <v>8666.5</v>
      </c>
      <c r="C20" s="19">
        <v>7000</v>
      </c>
    </row>
    <row r="21" spans="1:3" x14ac:dyDescent="0.25">
      <c r="A21" s="2" t="s">
        <v>49</v>
      </c>
      <c r="B21" s="18">
        <v>5000</v>
      </c>
      <c r="C21" s="19">
        <v>5600</v>
      </c>
    </row>
    <row r="22" spans="1:3" ht="15.75" thickBot="1" x14ac:dyDescent="0.3">
      <c r="A22" s="2" t="s">
        <v>24</v>
      </c>
      <c r="B22" s="26"/>
      <c r="C22" s="27"/>
    </row>
    <row r="23" spans="1:3" ht="15.75" thickTop="1" x14ac:dyDescent="0.25">
      <c r="B23" s="34"/>
      <c r="C23" s="35"/>
    </row>
    <row r="24" spans="1:3" ht="16.5" thickBot="1" x14ac:dyDescent="0.3">
      <c r="A24" s="11" t="s">
        <v>9</v>
      </c>
      <c r="B24" s="24">
        <f>SUM(B11:B23)</f>
        <v>20476.5</v>
      </c>
      <c r="C24" s="25">
        <f>SUM(C11:C22)</f>
        <v>24200</v>
      </c>
    </row>
    <row r="25" spans="1:3" ht="16.5" thickTop="1" x14ac:dyDescent="0.25">
      <c r="A25" s="11"/>
      <c r="B25" s="36"/>
      <c r="C25" s="37"/>
    </row>
    <row r="26" spans="1:3" x14ac:dyDescent="0.25">
      <c r="A26" s="2" t="s">
        <v>25</v>
      </c>
      <c r="B26" s="34">
        <f>B9-B24</f>
        <v>-1411.5</v>
      </c>
      <c r="C26" s="39">
        <f>C9-C24</f>
        <v>-3200</v>
      </c>
    </row>
    <row r="27" spans="1:3" ht="16.5" thickBot="1" x14ac:dyDescent="0.3">
      <c r="A27" s="11"/>
      <c r="B27" s="24">
        <f>SUM(B24:B26)</f>
        <v>19065</v>
      </c>
      <c r="C27" s="40">
        <f>SUM(C24:C26)</f>
        <v>21000</v>
      </c>
    </row>
    <row r="28" spans="1:3" ht="16.5" thickTop="1" x14ac:dyDescent="0.25">
      <c r="A28" s="11"/>
      <c r="B28" s="38"/>
      <c r="C28" s="38"/>
    </row>
    <row r="29" spans="1:3" ht="15.75" thickTop="1" x14ac:dyDescent="0.25">
      <c r="A29" s="3" t="s">
        <v>47</v>
      </c>
    </row>
    <row r="30" spans="1:3" x14ac:dyDescent="0.25">
      <c r="A30" s="33" t="s">
        <v>38</v>
      </c>
    </row>
    <row r="31" spans="1:3" x14ac:dyDescent="0.25">
      <c r="A31" s="3" t="s">
        <v>39</v>
      </c>
    </row>
    <row r="32" spans="1:3" x14ac:dyDescent="0.25">
      <c r="A32" s="33" t="s">
        <v>50</v>
      </c>
    </row>
    <row r="33" spans="1:3" x14ac:dyDescent="0.25">
      <c r="A33" s="3" t="s">
        <v>40</v>
      </c>
    </row>
    <row r="34" spans="1:3" x14ac:dyDescent="0.25">
      <c r="A34" s="3" t="s">
        <v>43</v>
      </c>
    </row>
    <row r="35" spans="1:3" ht="16.5" customHeight="1" x14ac:dyDescent="0.25">
      <c r="A35" s="33" t="s">
        <v>48</v>
      </c>
    </row>
    <row r="36" spans="1:3" ht="16.5" customHeight="1" x14ac:dyDescent="0.25">
      <c r="A36" s="3"/>
    </row>
    <row r="37" spans="1:3" ht="16.5" customHeight="1" x14ac:dyDescent="0.25">
      <c r="A37" s="3"/>
    </row>
    <row r="38" spans="1:3" ht="16.5" customHeight="1" x14ac:dyDescent="0.25">
      <c r="A38" s="3"/>
    </row>
    <row r="39" spans="1:3" ht="15.75" thickBot="1" x14ac:dyDescent="0.3"/>
    <row r="40" spans="1:3" ht="16.5" thickTop="1" x14ac:dyDescent="0.25">
      <c r="A40" s="11" t="s">
        <v>35</v>
      </c>
      <c r="C40" s="14" t="s">
        <v>0</v>
      </c>
    </row>
    <row r="41" spans="1:3" x14ac:dyDescent="0.25">
      <c r="C41" s="15"/>
    </row>
    <row r="42" spans="1:3" ht="15.75" x14ac:dyDescent="0.25">
      <c r="A42" s="11" t="s">
        <v>14</v>
      </c>
      <c r="C42" s="15"/>
    </row>
    <row r="43" spans="1:3" x14ac:dyDescent="0.25">
      <c r="C43" s="15"/>
    </row>
    <row r="44" spans="1:3" x14ac:dyDescent="0.25">
      <c r="A44" s="2" t="s">
        <v>10</v>
      </c>
      <c r="B44" s="28"/>
      <c r="C44" s="29">
        <v>395</v>
      </c>
    </row>
    <row r="45" spans="1:3" x14ac:dyDescent="0.25">
      <c r="A45" s="2" t="s">
        <v>11</v>
      </c>
      <c r="B45" s="28"/>
      <c r="C45" s="30">
        <v>17042.740000000002</v>
      </c>
    </row>
    <row r="46" spans="1:3" x14ac:dyDescent="0.25">
      <c r="B46" s="28"/>
      <c r="C46" s="29"/>
    </row>
    <row r="47" spans="1:3" ht="15.75" thickBot="1" x14ac:dyDescent="0.3">
      <c r="A47" s="10" t="s">
        <v>12</v>
      </c>
      <c r="B47" s="28"/>
      <c r="C47" s="31">
        <f>SUM(C44:C46)</f>
        <v>17437.740000000002</v>
      </c>
    </row>
    <row r="48" spans="1:3" ht="15.75" thickTop="1" x14ac:dyDescent="0.25">
      <c r="B48" s="28"/>
      <c r="C48" s="29"/>
    </row>
    <row r="49" spans="1:3" x14ac:dyDescent="0.25">
      <c r="B49" s="28"/>
      <c r="C49" s="29"/>
    </row>
    <row r="50" spans="1:3" ht="15.75" x14ac:dyDescent="0.25">
      <c r="A50" s="11" t="s">
        <v>13</v>
      </c>
      <c r="B50" s="28"/>
      <c r="C50" s="29"/>
    </row>
    <row r="51" spans="1:3" x14ac:dyDescent="0.25">
      <c r="B51" s="28"/>
      <c r="C51" s="29"/>
    </row>
    <row r="52" spans="1:3" x14ac:dyDescent="0.25">
      <c r="A52" s="5" t="s">
        <v>15</v>
      </c>
      <c r="B52" s="28"/>
      <c r="C52" s="29"/>
    </row>
    <row r="53" spans="1:3" x14ac:dyDescent="0.25">
      <c r="A53" s="4" t="s">
        <v>33</v>
      </c>
      <c r="B53" s="28"/>
      <c r="C53" s="29">
        <v>18849.240000000002</v>
      </c>
    </row>
    <row r="54" spans="1:3" x14ac:dyDescent="0.25">
      <c r="A54" s="4" t="s">
        <v>36</v>
      </c>
      <c r="B54" s="32">
        <f>B26</f>
        <v>-1411.5</v>
      </c>
      <c r="C54" s="29"/>
    </row>
    <row r="55" spans="1:3" x14ac:dyDescent="0.25">
      <c r="A55" s="4" t="s">
        <v>34</v>
      </c>
      <c r="B55" s="28"/>
      <c r="C55" s="30">
        <f>C53+B54</f>
        <v>17437.740000000002</v>
      </c>
    </row>
    <row r="56" spans="1:3" x14ac:dyDescent="0.25">
      <c r="B56" s="28"/>
      <c r="C56" s="29"/>
    </row>
    <row r="57" spans="1:3" ht="16.5" thickBot="1" x14ac:dyDescent="0.3">
      <c r="A57" s="11" t="s">
        <v>16</v>
      </c>
      <c r="B57" s="28"/>
      <c r="C57" s="31">
        <f>C55</f>
        <v>17437.740000000002</v>
      </c>
    </row>
    <row r="58" spans="1:3" ht="15.75" thickTop="1" x14ac:dyDescent="0.25">
      <c r="A58" s="4"/>
    </row>
    <row r="60" spans="1:3" x14ac:dyDescent="0.25">
      <c r="A60" s="3"/>
    </row>
    <row r="61" spans="1:3" x14ac:dyDescent="0.25">
      <c r="A61" s="2" t="s">
        <v>26</v>
      </c>
    </row>
    <row r="62" spans="1:3" x14ac:dyDescent="0.25">
      <c r="A62" s="2" t="s">
        <v>17</v>
      </c>
    </row>
    <row r="63" spans="1:3" x14ac:dyDescent="0.25">
      <c r="A63" s="2" t="s">
        <v>27</v>
      </c>
    </row>
    <row r="66" spans="1:2" x14ac:dyDescent="0.25">
      <c r="A66" s="2" t="s">
        <v>18</v>
      </c>
    </row>
    <row r="71" spans="1:2" x14ac:dyDescent="0.25">
      <c r="A71" s="2" t="s">
        <v>44</v>
      </c>
      <c r="B71" s="1" t="s">
        <v>46</v>
      </c>
    </row>
    <row r="72" spans="1:2" x14ac:dyDescent="0.25">
      <c r="A72" s="2" t="s">
        <v>23</v>
      </c>
      <c r="B72" s="1" t="s">
        <v>45</v>
      </c>
    </row>
    <row r="76" spans="1:2" x14ac:dyDescent="0.25">
      <c r="A76" s="2" t="s">
        <v>19</v>
      </c>
    </row>
    <row r="81" spans="1:1" x14ac:dyDescent="0.25">
      <c r="A81" s="2" t="s">
        <v>20</v>
      </c>
    </row>
    <row r="82" spans="1:1" x14ac:dyDescent="0.25">
      <c r="A82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fitToHeight="2" orientation="portrait" r:id="rId1"/>
  <headerFooter>
    <oddHeader xml:space="preserve">&amp;C </oddHead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Aalund</dc:creator>
  <cp:lastModifiedBy>Anders Aalund</cp:lastModifiedBy>
  <cp:lastPrinted>2018-01-10T16:27:02Z</cp:lastPrinted>
  <dcterms:created xsi:type="dcterms:W3CDTF">2013-12-12T15:52:03Z</dcterms:created>
  <dcterms:modified xsi:type="dcterms:W3CDTF">2018-01-12T05:04:03Z</dcterms:modified>
</cp:coreProperties>
</file>